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0" windowWidth="9720" windowHeight="4140" activeTab="8"/>
  </bookViews>
  <sheets>
    <sheet name="прил 1 вода" sheetId="1" r:id="rId1"/>
    <sheet name="прил 1 стоки" sheetId="2" r:id="rId2"/>
    <sheet name="прил 2вс" sheetId="3" r:id="rId3"/>
    <sheet name="прил 2во" sheetId="4" r:id="rId4"/>
    <sheet name="прил3вс" sheetId="5" r:id="rId5"/>
    <sheet name="прил3во" sheetId="6" r:id="rId6"/>
    <sheet name="прил4 в" sheetId="7" r:id="rId7"/>
    <sheet name="пр7" sheetId="8" r:id="rId8"/>
    <sheet name="Лист1" sheetId="9" r:id="rId9"/>
  </sheets>
  <externalReferences>
    <externalReference r:id="rId12"/>
  </externalReferences>
  <definedNames>
    <definedName name="_xlnm.Print_Titles" localSheetId="0">'прил 1 вода'!$5:$7</definedName>
    <definedName name="_xlnm.Print_Titles" localSheetId="1">'прил 1 стоки'!$5:$7</definedName>
    <definedName name="стокиобъем11" localSheetId="6">#REF!</definedName>
    <definedName name="стокиобъем11">#REF!</definedName>
    <definedName name="стокиобъем12" localSheetId="6">#REF!</definedName>
    <definedName name="стокиобъем12">#REF!</definedName>
    <definedName name="стокитариф11" localSheetId="6">#REF!</definedName>
    <definedName name="стокитариф11">#REF!</definedName>
    <definedName name="стокитариф12" localSheetId="6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<sst xmlns="http://schemas.openxmlformats.org/spreadsheetml/2006/main" count="290" uniqueCount="161">
  <si>
    <t>Наименование показателей</t>
  </si>
  <si>
    <t>3.1.</t>
  </si>
  <si>
    <t>3.2.</t>
  </si>
  <si>
    <t>3.3.</t>
  </si>
  <si>
    <t>1.1.</t>
  </si>
  <si>
    <t>1.2.</t>
  </si>
  <si>
    <t>Производственные расходы</t>
  </si>
  <si>
    <t>2.</t>
  </si>
  <si>
    <t>Ремонтные расходы</t>
  </si>
  <si>
    <t>2.1.</t>
  </si>
  <si>
    <t>2.2.</t>
  </si>
  <si>
    <t>3.</t>
  </si>
  <si>
    <t>Сбытовые расходы гарантирующих организаций</t>
  </si>
  <si>
    <t>5.</t>
  </si>
  <si>
    <t>6.</t>
  </si>
  <si>
    <t>7.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</si>
  <si>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</si>
  <si>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</si>
  <si>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</si>
  <si>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</si>
  <si>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</si>
  <si>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</si>
  <si>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</si>
  <si>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</si>
  <si>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</si>
  <si>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</si>
  <si>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</si>
  <si>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</si>
  <si>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</si>
  <si>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</si>
  <si>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</si>
  <si>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</si>
  <si>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</si>
  <si>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</si>
  <si>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</si>
  <si>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</si>
  <si>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</si>
  <si>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</si>
  <si>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</si>
  <si>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</si>
  <si>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</si>
  <si>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</si>
  <si>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</si>
  <si>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</si>
  <si>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</si>
  <si>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</si>
  <si>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</si>
  <si>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</si>
  <si>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</si>
  <si>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%</t>
  </si>
  <si>
    <t xml:space="preserve">Уровень потерь </t>
  </si>
  <si>
    <t xml:space="preserve">Количество часов предоставления услуг </t>
  </si>
  <si>
    <t>час.</t>
  </si>
  <si>
    <t xml:space="preserve">Удельный расход электроэнергии на 
1 м3 сточных вод             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</si>
  <si>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</si>
  <si>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</si>
  <si>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</si>
  <si>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</si>
  <si>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</si>
  <si>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</si>
  <si>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</si>
  <si>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</si>
  <si>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</si>
  <si>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Удельный расход электроэнергии:</t>
  </si>
  <si>
    <t>кВт*ч/м3</t>
  </si>
  <si>
    <t>подъем</t>
  </si>
  <si>
    <t>очистка воды</t>
  </si>
  <si>
    <t>транспортировка воды</t>
  </si>
  <si>
    <t>Охват абонентов приборами учета воды</t>
  </si>
  <si>
    <t>кВтч/м3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</si>
  <si>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</si>
  <si>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</si>
  <si>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</si>
  <si>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</si>
  <si>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</si>
  <si>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</si>
  <si>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</si>
  <si>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</si>
  <si>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</si>
  <si>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указыаются по годам на период действия тарифов</t>
  </si>
  <si>
    <t>к экспертому и к протоколу</t>
  </si>
  <si>
    <t xml:space="preserve">к экспертому </t>
  </si>
  <si>
    <t>Население (тарифы указываются с учетом НДС)</t>
  </si>
  <si>
    <t>электроэнергию</t>
  </si>
  <si>
    <t>по приборам учета</t>
  </si>
  <si>
    <t>Индексы  роста цен на энергетические ресурсы</t>
  </si>
  <si>
    <t>Принято  сточных вод всего, в т.ч.</t>
  </si>
  <si>
    <t>от населения</t>
  </si>
  <si>
    <t>от собственного  производства</t>
  </si>
  <si>
    <t>от бюджетных организаций</t>
  </si>
  <si>
    <t>принято от других  канализций</t>
  </si>
  <si>
    <t xml:space="preserve">на транспортировку сточной воды 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</si>
  <si>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</si>
  <si>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</si>
  <si>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</si>
  <si>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</si>
  <si>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</si>
  <si>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</si>
  <si>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</si>
  <si>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</si>
  <si>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Пропущено сточных вод через очистные сооружения</t>
  </si>
  <si>
    <t>7.3.</t>
  </si>
  <si>
    <t>7.4.</t>
  </si>
  <si>
    <t>7.4.1.</t>
  </si>
  <si>
    <t>8.</t>
  </si>
  <si>
    <t>10.1.</t>
  </si>
  <si>
    <t>10.2.</t>
  </si>
  <si>
    <t>12.1.</t>
  </si>
  <si>
    <t>12.2.</t>
  </si>
  <si>
    <t>Норматив технологических  затрат химреагентов, в т.ч: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</si>
  <si>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</si>
  <si>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13.1.</t>
  </si>
  <si>
    <t>13.2.</t>
  </si>
  <si>
    <t>13.3.</t>
  </si>
  <si>
    <t>13.4.</t>
  </si>
  <si>
    <t>на очистку сточной воды</t>
  </si>
  <si>
    <t>с 01.07.2014 по 31.12.2014</t>
  </si>
  <si>
    <t>Объем воды, пропускаемой через очистные сооружения</t>
  </si>
  <si>
    <t>15.2.</t>
  </si>
  <si>
    <t>15.3.</t>
  </si>
  <si>
    <t>с 01.01.2014 по 30.06.2014</t>
  </si>
  <si>
    <t>подъем воды</t>
  </si>
  <si>
    <t xml:space="preserve"> транспортировка сточных вод </t>
  </si>
  <si>
    <t>очистка сточных вод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</si>
  <si>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</si>
  <si>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</si>
  <si>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</si>
  <si>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</si>
  <si>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</si>
  <si>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</si>
  <si>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</si>
  <si>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</si>
  <si>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</si>
  <si>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</si>
  <si>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</si>
  <si>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</si>
  <si>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</si>
  <si>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15.1.</t>
  </si>
  <si>
    <t xml:space="preserve">18.1. </t>
  </si>
  <si>
    <t>Передано сточных вод на очистку другим канализациям</t>
  </si>
  <si>
    <t>Объем сброшенных сточных вод без очистки</t>
  </si>
  <si>
    <t>10</t>
  </si>
  <si>
    <t>от прочих потребителей, в т.ч.</t>
  </si>
  <si>
    <t>Факт 2012 год</t>
  </si>
  <si>
    <t xml:space="preserve">План 2014 год </t>
  </si>
  <si>
    <t>Норматив технологических  затрат химреагентов</t>
  </si>
  <si>
    <t>транспортировка сточных вод</t>
  </si>
  <si>
    <t>Приложение № 1 к экспертному заключению по делу № 85-13в</t>
  </si>
  <si>
    <t>Анализ основных технико – экономических показателей  общества с ограниченной ответственностью "СеверныйБыт" (транспортировка сточных вод) (г.Норильск,  ИНН 2457072713)</t>
  </si>
  <si>
    <t>Анализ основных технико – экономических показателей  общества с ограниченной ответственностью "СеверныйБыт"  (транспортировка воды) (г.Норильск,    ИНН 2457072713)</t>
  </si>
  <si>
    <t>Приложение № 2 к экспертному заключению по делу № 85-13в</t>
  </si>
  <si>
    <t>Расходы, учтенные и неучтенные при расчете тарифа   на транспортировку воды общества с ограниченной ответственностью  "СеверныйБыт" (г.Норильск, ИНН 2457072713)</t>
  </si>
  <si>
    <t>Расходы, учтенные и неучтенные при расчете тарифа   на транспортировку сточных вод общества с ограниченной ответственностью  "СеверныйБыт" (г. Норильск, ИНН 2457072713)</t>
  </si>
  <si>
    <t>Приложение № 3 к экспертному заключению по делу № 85-13в</t>
  </si>
  <si>
    <t xml:space="preserve">Целевые показатели деятельности  общества с ограниченной ответственностью "СеверныйБыт"    (г. Норильск,    ИНН 2457072713) 
</t>
  </si>
  <si>
    <t>траспортировка сточных вод</t>
  </si>
  <si>
    <t>Приложение № 4
к экспертному заключению 
по делу № 85-13в</t>
  </si>
  <si>
    <t>Приложение № 7
к экспертному заключению 
по делу № 85-13в</t>
  </si>
  <si>
    <t>Тарифы на транспортировку  воды и транспортировку сточных вод  для потребителей общества с ограниченной ответственностью "СеверныйБыт" (г.Норильск,    ИНН 2457072713)</t>
  </si>
  <si>
    <t xml:space="preserve">Величина прибыли, необходимой для эффективного функционирования    общества с ограниченной ответственностью "СеверныйБыт" (транспортировка  воды)  (г. Норильск,                                                            ИНН 2457072713) </t>
  </si>
  <si>
    <t xml:space="preserve">Величина прибыли, необходимой для эффективного функционирования    общества с ограниченной ответственностью "СеверныйБыт"(транспортировка сточных вод)  (г. Норильск,                                          ИНН 2457072713)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</si>
</sst>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  <numFmt numFmtId="198" formatCode="#,##0.00_р_."/>
    <numFmt numFmtId="199" formatCode="#,##0.0_р_."/>
  </numFmts>
  <fonts count="52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vertical="center" wrapText="1"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0" fontId="8" fillId="0" borderId="0" xfId="59" applyFont="1">
      <alignment/>
      <protection/>
    </xf>
    <xf numFmtId="0" fontId="8" fillId="0" borderId="0" xfId="59" applyFont="1" applyAlignment="1">
      <alignment horizontal="center"/>
      <protection/>
    </xf>
    <xf numFmtId="0" fontId="5" fillId="0" borderId="0" xfId="59" applyFont="1" applyAlignment="1">
      <alignment horizontal="center" wrapText="1"/>
      <protection/>
    </xf>
    <xf numFmtId="0" fontId="5" fillId="0" borderId="0" xfId="59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5" fillId="0" borderId="10" xfId="58" applyFont="1" applyBorder="1" applyAlignment="1">
      <alignment vertical="center" wrapText="1"/>
      <protection/>
    </xf>
    <xf numFmtId="2" fontId="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wrapText="1"/>
      <protection/>
    </xf>
    <xf numFmtId="0" fontId="5" fillId="0" borderId="10" xfId="58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8" fillId="0" borderId="0" xfId="57" applyFont="1" applyAlignment="1">
      <alignment wrapText="1"/>
      <protection/>
    </xf>
    <xf numFmtId="0" fontId="9" fillId="0" borderId="0" xfId="57" applyFont="1" applyAlignment="1">
      <alignment wrapText="1"/>
      <protection/>
    </xf>
    <xf numFmtId="0" fontId="8" fillId="0" borderId="0" xfId="57" applyFont="1" applyAlignment="1">
      <alignment horizontal="right" wrapText="1"/>
      <protection/>
    </xf>
    <xf numFmtId="0" fontId="8" fillId="0" borderId="0" xfId="57" applyFont="1" applyAlignment="1">
      <alignment horizont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2" fontId="5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1" fillId="0" borderId="0" xfId="57" applyFont="1" applyAlignment="1">
      <alignment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8" applyFont="1" applyBorder="1" applyAlignment="1">
      <alignment horizontal="left" wrapText="1"/>
      <protection/>
    </xf>
    <xf numFmtId="0" fontId="12" fillId="0" borderId="0" xfId="0" applyFont="1" applyAlignment="1">
      <alignment vertical="center" wrapText="1"/>
    </xf>
    <xf numFmtId="0" fontId="6" fillId="0" borderId="0" xfId="57" applyFont="1" applyBorder="1">
      <alignment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50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16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59" applyFont="1" applyFill="1" applyAlignment="1">
      <alignment/>
      <protection/>
    </xf>
    <xf numFmtId="16" fontId="5" fillId="0" borderId="10" xfId="57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6" fillId="33" borderId="10" xfId="53" applyFont="1" applyFill="1" applyBorder="1" applyAlignment="1">
      <alignment horizontal="left" vertical="top" wrapText="1"/>
      <protection/>
    </xf>
    <xf numFmtId="0" fontId="16" fillId="33" borderId="10" xfId="53" applyFont="1" applyFill="1" applyBorder="1" applyAlignment="1">
      <alignment vertical="top" wrapText="1"/>
      <protection/>
    </xf>
    <xf numFmtId="0" fontId="16" fillId="33" borderId="10" xfId="53" applyFont="1" applyFill="1" applyBorder="1" applyAlignment="1">
      <alignment horizontal="justify" vertical="top" wrapText="1"/>
      <protection/>
    </xf>
    <xf numFmtId="49" fontId="50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2" fontId="1" fillId="0" borderId="14" xfId="53" applyNumberFormat="1" applyFont="1" applyBorder="1" applyAlignment="1">
      <alignment horizontal="center"/>
      <protection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0" xfId="53" applyNumberFormat="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0" borderId="10" xfId="59" applyFont="1" applyBorder="1" applyAlignment="1">
      <alignment horizontal="center" vertical="center" wrapText="1"/>
      <protection/>
    </xf>
    <xf numFmtId="0" fontId="8" fillId="0" borderId="0" xfId="59" applyFont="1" applyAlignment="1">
      <alignment horizontal="center" vertical="center" wrapText="1"/>
      <protection/>
    </xf>
    <xf numFmtId="0" fontId="8" fillId="0" borderId="0" xfId="59" applyFont="1" applyFill="1" applyAlignment="1">
      <alignment horizontal="center" wrapText="1"/>
      <protection/>
    </xf>
    <xf numFmtId="0" fontId="8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57" applyFont="1" applyBorder="1" applyAlignment="1">
      <alignment horizontal="left" vertical="center" wrapText="1"/>
      <protection/>
    </xf>
    <xf numFmtId="0" fontId="5" fillId="0" borderId="18" xfId="57" applyFont="1" applyBorder="1" applyAlignment="1">
      <alignment horizontal="left" vertical="center" wrapText="1"/>
      <protection/>
    </xf>
    <xf numFmtId="0" fontId="5" fillId="0" borderId="17" xfId="57" applyFont="1" applyBorder="1" applyAlignment="1">
      <alignment horizontal="left" vertical="center" wrapText="1"/>
      <protection/>
    </xf>
    <xf numFmtId="0" fontId="8" fillId="0" borderId="0" xfId="57" applyFont="1" applyAlignment="1">
      <alignment horizontal="left" wrapText="1"/>
      <protection/>
    </xf>
    <xf numFmtId="0" fontId="8" fillId="0" borderId="0" xfId="57" applyFont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8" fillId="0" borderId="16" xfId="57" applyFont="1" applyBorder="1" applyAlignment="1">
      <alignment horizontal="left" vertical="center" wrapText="1"/>
      <protection/>
    </xf>
    <xf numFmtId="0" fontId="8" fillId="0" borderId="18" xfId="57" applyFont="1" applyBorder="1" applyAlignment="1">
      <alignment horizontal="left" vertical="center" wrapText="1"/>
      <protection/>
    </xf>
    <xf numFmtId="0" fontId="8" fillId="0" borderId="17" xfId="57" applyFont="1" applyBorder="1" applyAlignment="1">
      <alignment horizontal="left" vertical="center" wrapText="1"/>
      <protection/>
    </xf>
    <xf numFmtId="0" fontId="8" fillId="0" borderId="0" xfId="57" applyFont="1" applyBorder="1" applyAlignment="1">
      <alignment horizontal="left" vertical="center" wrapText="1"/>
      <protection/>
    </xf>
    <xf numFmtId="0" fontId="8" fillId="0" borderId="0" xfId="57" applyFont="1" applyBorder="1" applyAlignment="1">
      <alignment horizontal="left" vertical="center"/>
      <protection/>
    </xf>
    <xf numFmtId="0" fontId="8" fillId="0" borderId="0" xfId="57" applyFont="1" applyBorder="1" applyAlignment="1">
      <alignment horizontal="center" vertical="center" wrapText="1"/>
      <protection/>
    </xf>
    <xf numFmtId="0" fontId="8" fillId="0" borderId="0" xfId="57" applyFont="1" applyFill="1" applyBorder="1" applyAlignment="1">
      <alignment horizontal="center"/>
      <protection/>
    </xf>
    <xf numFmtId="0" fontId="8" fillId="0" borderId="13" xfId="57" applyFont="1" applyBorder="1" applyAlignment="1">
      <alignment horizontal="center" vertical="center" wrapText="1"/>
      <protection/>
    </xf>
    <xf numFmtId="0" fontId="8" fillId="0" borderId="14" xfId="57" applyFont="1" applyBorder="1" applyAlignment="1">
      <alignment horizontal="center" vertical="center" wrapText="1"/>
      <protection/>
    </xf>
    <xf numFmtId="0" fontId="8" fillId="0" borderId="16" xfId="57" applyFont="1" applyBorder="1" applyAlignment="1">
      <alignment horizontal="center" vertical="center" wrapText="1"/>
      <protection/>
    </xf>
    <xf numFmtId="0" fontId="8" fillId="0" borderId="17" xfId="57" applyFont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zoomScalePageLayoutView="0" workbookViewId="0" topLeftCell="A1">
      <selection activeCell="A3" sqref="A3:E3"/>
    </sheetView>
  </sheetViews>
  <sheetFormatPr defaultColWidth="39.8515625" defaultRowHeight="12.75"/>
  <cols>
    <col min="1" max="1" width="7.28125" style="71" customWidth="1"/>
    <col min="2" max="2" width="32.421875" style="71" customWidth="1"/>
    <col min="3" max="3" width="14.57421875" style="71" customWidth="1"/>
    <col min="4" max="4" width="14.421875" style="71" customWidth="1"/>
    <col min="5" max="5" width="15.00390625" style="71" customWidth="1"/>
    <col min="6" max="6" width="30.421875" style="71" customWidth="1"/>
    <col min="7" max="7" width="33.140625" style="71" customWidth="1"/>
    <col min="8" max="8" width="30.421875" style="71" customWidth="1"/>
    <col min="9" max="9" width="32.140625" style="71" customWidth="1"/>
    <col min="10" max="16384" width="39.8515625" style="71" customWidth="1"/>
  </cols>
  <sheetData>
    <row r="2" spans="1:5" ht="48" customHeight="1">
      <c r="A2" s="14"/>
      <c r="B2" s="14"/>
      <c r="C2" s="88" t="s">
        <v>147</v>
      </c>
      <c r="D2" s="88"/>
      <c r="E2" s="88"/>
    </row>
    <row r="3" spans="1:6" ht="72.75" customHeight="1">
      <c r="A3" s="88" t="s">
        <v>149</v>
      </c>
      <c r="B3" s="88"/>
      <c r="C3" s="88"/>
      <c r="D3" s="88"/>
      <c r="E3" s="88"/>
      <c r="F3" s="51" t="s">
        <v>80</v>
      </c>
    </row>
    <row r="4" spans="2:5" ht="18.75">
      <c r="B4" s="87"/>
      <c r="C4" s="87"/>
      <c r="D4" s="87"/>
      <c r="E4" s="87"/>
    </row>
    <row r="5" spans="1:5" ht="15" customHeight="1">
      <c r="A5" s="89" t="s">
        <v>25</v>
      </c>
      <c r="B5" s="89" t="s">
        <v>31</v>
      </c>
      <c r="C5" s="89" t="s">
        <v>32</v>
      </c>
      <c r="D5" s="92" t="s">
        <v>71</v>
      </c>
      <c r="E5" s="93"/>
    </row>
    <row r="6" spans="1:5" ht="18" customHeight="1">
      <c r="A6" s="90"/>
      <c r="B6" s="90"/>
      <c r="C6" s="90"/>
      <c r="D6" s="89" t="s">
        <v>38</v>
      </c>
      <c r="E6" s="89" t="s">
        <v>39</v>
      </c>
    </row>
    <row r="7" spans="1:5" ht="18" customHeight="1">
      <c r="A7" s="91"/>
      <c r="B7" s="91"/>
      <c r="C7" s="91"/>
      <c r="D7" s="91"/>
      <c r="E7" s="91"/>
    </row>
    <row r="8" spans="1:5" ht="15.75">
      <c r="A8" s="72">
        <v>1</v>
      </c>
      <c r="B8" s="72">
        <v>2</v>
      </c>
      <c r="C8" s="72">
        <v>3</v>
      </c>
      <c r="D8" s="72">
        <v>4</v>
      </c>
      <c r="E8" s="72">
        <v>5</v>
      </c>
    </row>
    <row r="9" spans="1:5" ht="31.5">
      <c r="A9" s="66">
        <v>1</v>
      </c>
      <c r="B9" s="66" t="s">
        <v>40</v>
      </c>
      <c r="C9" s="72" t="s">
        <v>46</v>
      </c>
      <c r="D9" s="86">
        <v>14.69</v>
      </c>
      <c r="E9" s="86">
        <v>14.69</v>
      </c>
    </row>
    <row r="10" spans="1:5" ht="47.25">
      <c r="A10" s="66">
        <v>2</v>
      </c>
      <c r="B10" s="66" t="s">
        <v>41</v>
      </c>
      <c r="C10" s="72" t="s">
        <v>47</v>
      </c>
      <c r="D10" s="73">
        <v>0</v>
      </c>
      <c r="E10" s="73">
        <v>0</v>
      </c>
    </row>
    <row r="11" spans="1:5" ht="31.5">
      <c r="A11" s="66">
        <v>3</v>
      </c>
      <c r="B11" s="66" t="s">
        <v>42</v>
      </c>
      <c r="C11" s="72" t="s">
        <v>47</v>
      </c>
      <c r="D11" s="73">
        <v>0</v>
      </c>
      <c r="E11" s="73">
        <v>0</v>
      </c>
    </row>
    <row r="12" spans="1:5" ht="47.25">
      <c r="A12" s="66">
        <v>4</v>
      </c>
      <c r="B12" s="66" t="s">
        <v>43</v>
      </c>
      <c r="C12" s="72" t="s">
        <v>47</v>
      </c>
      <c r="D12" s="73">
        <v>0</v>
      </c>
      <c r="E12" s="73">
        <v>0</v>
      </c>
    </row>
    <row r="13" spans="1:5" ht="33" customHeight="1">
      <c r="A13" s="66">
        <v>5</v>
      </c>
      <c r="B13" s="66" t="s">
        <v>44</v>
      </c>
      <c r="C13" s="72" t="s">
        <v>48</v>
      </c>
      <c r="D13" s="73"/>
      <c r="E13" s="73"/>
    </row>
    <row r="14" spans="1:5" ht="22.5" customHeight="1">
      <c r="A14" s="66">
        <v>6</v>
      </c>
      <c r="B14" s="66" t="s">
        <v>45</v>
      </c>
      <c r="C14" s="72" t="s">
        <v>48</v>
      </c>
      <c r="D14" s="73"/>
      <c r="E14" s="73"/>
    </row>
    <row r="15" spans="1:5" ht="48" customHeight="1">
      <c r="A15" s="66">
        <v>7</v>
      </c>
      <c r="B15" s="66" t="s">
        <v>125</v>
      </c>
      <c r="C15" s="72" t="s">
        <v>33</v>
      </c>
      <c r="D15" s="73">
        <v>0</v>
      </c>
      <c r="E15" s="73">
        <v>0</v>
      </c>
    </row>
    <row r="16" spans="1:5" ht="22.5" customHeight="1">
      <c r="A16" s="66" t="s">
        <v>16</v>
      </c>
      <c r="B16" s="77" t="s">
        <v>126</v>
      </c>
      <c r="C16" s="72" t="s">
        <v>33</v>
      </c>
      <c r="D16" s="73">
        <v>0</v>
      </c>
      <c r="E16" s="73">
        <v>0</v>
      </c>
    </row>
    <row r="17" spans="1:5" ht="19.5" customHeight="1">
      <c r="A17" s="66" t="s">
        <v>17</v>
      </c>
      <c r="B17" s="78" t="s">
        <v>127</v>
      </c>
      <c r="C17" s="72" t="s">
        <v>33</v>
      </c>
      <c r="D17" s="73">
        <v>0</v>
      </c>
      <c r="E17" s="73">
        <v>0</v>
      </c>
    </row>
    <row r="18" spans="1:5" ht="39" customHeight="1">
      <c r="A18" s="66">
        <v>8</v>
      </c>
      <c r="B18" s="56" t="s">
        <v>117</v>
      </c>
      <c r="C18" s="72" t="s">
        <v>33</v>
      </c>
      <c r="D18" s="73">
        <v>0</v>
      </c>
      <c r="E18" s="73">
        <v>0</v>
      </c>
    </row>
    <row r="19" spans="1:5" ht="39" customHeight="1">
      <c r="A19" s="66">
        <v>9</v>
      </c>
      <c r="B19" s="56" t="s">
        <v>128</v>
      </c>
      <c r="C19" s="72" t="s">
        <v>33</v>
      </c>
      <c r="D19" s="73">
        <f>D25</f>
        <v>1626.26</v>
      </c>
      <c r="E19" s="73">
        <f>E25</f>
        <v>1626.26</v>
      </c>
    </row>
    <row r="20" spans="1:5" ht="31.5">
      <c r="A20" s="66">
        <v>10</v>
      </c>
      <c r="B20" s="66" t="s">
        <v>131</v>
      </c>
      <c r="C20" s="72" t="s">
        <v>33</v>
      </c>
      <c r="D20" s="73">
        <v>0</v>
      </c>
      <c r="E20" s="73">
        <v>0</v>
      </c>
    </row>
    <row r="21" spans="1:5" ht="15.75">
      <c r="A21" s="66" t="s">
        <v>105</v>
      </c>
      <c r="B21" s="79" t="s">
        <v>129</v>
      </c>
      <c r="C21" s="72" t="s">
        <v>33</v>
      </c>
      <c r="D21" s="73">
        <v>0</v>
      </c>
      <c r="E21" s="73">
        <v>0</v>
      </c>
    </row>
    <row r="22" spans="1:5" ht="15.75">
      <c r="A22" s="66" t="s">
        <v>106</v>
      </c>
      <c r="B22" s="79" t="s">
        <v>130</v>
      </c>
      <c r="C22" s="72" t="s">
        <v>33</v>
      </c>
      <c r="D22" s="73">
        <v>0</v>
      </c>
      <c r="E22" s="73">
        <v>0</v>
      </c>
    </row>
    <row r="23" spans="1:5" ht="34.5" customHeight="1">
      <c r="A23" s="66">
        <v>11</v>
      </c>
      <c r="B23" s="79" t="s">
        <v>132</v>
      </c>
      <c r="C23" s="72" t="s">
        <v>33</v>
      </c>
      <c r="D23" s="73">
        <v>0</v>
      </c>
      <c r="E23" s="73">
        <v>0</v>
      </c>
    </row>
    <row r="24" spans="1:5" ht="31.5">
      <c r="A24" s="66">
        <v>12</v>
      </c>
      <c r="B24" s="66" t="s">
        <v>34</v>
      </c>
      <c r="C24" s="72" t="s">
        <v>33</v>
      </c>
      <c r="D24" s="73">
        <v>0</v>
      </c>
      <c r="E24" s="73">
        <v>0</v>
      </c>
    </row>
    <row r="25" spans="1:5" ht="35.25" customHeight="1">
      <c r="A25" s="66">
        <v>13</v>
      </c>
      <c r="B25" s="56" t="s">
        <v>133</v>
      </c>
      <c r="C25" s="72" t="s">
        <v>33</v>
      </c>
      <c r="D25" s="73">
        <f>D26+D28+D29+D31</f>
        <v>1626.26</v>
      </c>
      <c r="E25" s="73">
        <f>E26+E28+E29+E31</f>
        <v>1626.26</v>
      </c>
    </row>
    <row r="26" spans="1:5" ht="15.75">
      <c r="A26" s="66" t="s">
        <v>111</v>
      </c>
      <c r="B26" s="56" t="s">
        <v>76</v>
      </c>
      <c r="C26" s="72" t="s">
        <v>33</v>
      </c>
      <c r="D26" s="73">
        <v>0</v>
      </c>
      <c r="E26" s="73">
        <v>0</v>
      </c>
    </row>
    <row r="27" spans="1:6" ht="15.75">
      <c r="A27" s="74" t="s">
        <v>134</v>
      </c>
      <c r="B27" s="56" t="s">
        <v>84</v>
      </c>
      <c r="C27" s="72" t="s">
        <v>33</v>
      </c>
      <c r="D27" s="73">
        <v>0</v>
      </c>
      <c r="E27" s="73">
        <v>0</v>
      </c>
      <c r="F27" s="71">
        <v>269.09</v>
      </c>
    </row>
    <row r="28" spans="1:5" ht="15.75">
      <c r="A28" s="66" t="s">
        <v>112</v>
      </c>
      <c r="B28" s="56" t="s">
        <v>35</v>
      </c>
      <c r="C28" s="72" t="s">
        <v>33</v>
      </c>
      <c r="D28" s="73">
        <v>15.16</v>
      </c>
      <c r="E28" s="73">
        <v>15.16</v>
      </c>
    </row>
    <row r="29" spans="1:5" ht="31.5">
      <c r="A29" s="66" t="s">
        <v>113</v>
      </c>
      <c r="B29" s="56" t="s">
        <v>77</v>
      </c>
      <c r="C29" s="72" t="s">
        <v>33</v>
      </c>
      <c r="D29" s="73">
        <v>1.26</v>
      </c>
      <c r="E29" s="73">
        <v>1.26</v>
      </c>
    </row>
    <row r="30" spans="1:6" ht="15.75">
      <c r="A30" s="66" t="s">
        <v>135</v>
      </c>
      <c r="B30" s="56" t="s">
        <v>84</v>
      </c>
      <c r="C30" s="72" t="s">
        <v>33</v>
      </c>
      <c r="D30" s="73">
        <v>3.22</v>
      </c>
      <c r="E30" s="73">
        <v>3.22</v>
      </c>
      <c r="F30" s="71">
        <v>3.22</v>
      </c>
    </row>
    <row r="31" spans="1:5" ht="15.75">
      <c r="A31" s="66" t="s">
        <v>114</v>
      </c>
      <c r="B31" s="56" t="s">
        <v>78</v>
      </c>
      <c r="C31" s="72" t="s">
        <v>33</v>
      </c>
      <c r="D31" s="73">
        <f>11.84+1598</f>
        <v>1609.84</v>
      </c>
      <c r="E31" s="73">
        <f>11.84+1598</f>
        <v>1609.84</v>
      </c>
    </row>
    <row r="32" spans="1:6" ht="15.75">
      <c r="A32" s="66" t="s">
        <v>136</v>
      </c>
      <c r="B32" s="56" t="s">
        <v>84</v>
      </c>
      <c r="C32" s="72" t="s">
        <v>33</v>
      </c>
      <c r="D32" s="73">
        <f>2.21+733</f>
        <v>735.21</v>
      </c>
      <c r="E32" s="73">
        <f>2.21+733</f>
        <v>735.21</v>
      </c>
      <c r="F32" s="71">
        <v>43.18</v>
      </c>
    </row>
    <row r="33" spans="1:5" ht="21" customHeight="1">
      <c r="A33" s="66">
        <v>14</v>
      </c>
      <c r="B33" s="67" t="s">
        <v>36</v>
      </c>
      <c r="C33" s="75" t="s">
        <v>37</v>
      </c>
      <c r="D33" s="1">
        <v>0</v>
      </c>
      <c r="E33" s="1">
        <v>0</v>
      </c>
    </row>
    <row r="34" spans="1:5" ht="60">
      <c r="A34" s="66">
        <v>15</v>
      </c>
      <c r="B34" s="67" t="s">
        <v>110</v>
      </c>
      <c r="C34" s="75"/>
      <c r="D34" s="73"/>
      <c r="E34" s="73"/>
    </row>
    <row r="35" spans="1:5" ht="15" customHeight="1">
      <c r="A35" s="66" t="s">
        <v>137</v>
      </c>
      <c r="B35" s="67" t="s">
        <v>121</v>
      </c>
      <c r="C35" s="75" t="s">
        <v>69</v>
      </c>
      <c r="D35" s="73">
        <v>0</v>
      </c>
      <c r="E35" s="73">
        <v>0</v>
      </c>
    </row>
    <row r="36" spans="1:5" ht="15.75" customHeight="1">
      <c r="A36" s="66" t="s">
        <v>118</v>
      </c>
      <c r="B36" s="67" t="s">
        <v>66</v>
      </c>
      <c r="C36" s="75" t="s">
        <v>69</v>
      </c>
      <c r="D36" s="73">
        <v>0</v>
      </c>
      <c r="E36" s="73">
        <v>0</v>
      </c>
    </row>
    <row r="37" spans="1:5" ht="15.75" customHeight="1">
      <c r="A37" s="66" t="s">
        <v>119</v>
      </c>
      <c r="B37" s="67" t="s">
        <v>67</v>
      </c>
      <c r="C37" s="75" t="s">
        <v>69</v>
      </c>
      <c r="D37" s="73">
        <v>0</v>
      </c>
      <c r="E37" s="73">
        <v>0</v>
      </c>
    </row>
    <row r="38" spans="1:5" ht="31.5">
      <c r="A38" s="66">
        <v>16</v>
      </c>
      <c r="B38" s="67" t="s">
        <v>145</v>
      </c>
      <c r="C38" s="67" t="s">
        <v>70</v>
      </c>
      <c r="D38" s="73">
        <v>0</v>
      </c>
      <c r="E38" s="73">
        <v>0</v>
      </c>
    </row>
    <row r="39" spans="1:5" ht="15.75">
      <c r="A39" s="50">
        <v>17</v>
      </c>
      <c r="B39" s="36" t="s">
        <v>54</v>
      </c>
      <c r="C39" s="35" t="s">
        <v>49</v>
      </c>
      <c r="D39" s="72">
        <v>105.6</v>
      </c>
      <c r="E39" s="72">
        <v>105.6</v>
      </c>
    </row>
    <row r="40" spans="1:5" ht="31.5">
      <c r="A40" s="66">
        <v>18</v>
      </c>
      <c r="B40" s="56" t="s">
        <v>85</v>
      </c>
      <c r="C40" s="56"/>
      <c r="D40" s="72"/>
      <c r="E40" s="72"/>
    </row>
    <row r="41" spans="1:5" ht="17.25" customHeight="1">
      <c r="A41" s="56" t="s">
        <v>138</v>
      </c>
      <c r="B41" s="56" t="s">
        <v>83</v>
      </c>
      <c r="C41" s="72" t="s">
        <v>49</v>
      </c>
      <c r="D41" s="72"/>
      <c r="E41" s="72">
        <v>107.3</v>
      </c>
    </row>
  </sheetData>
  <sheetProtection/>
  <mergeCells count="9">
    <mergeCell ref="B4:E4"/>
    <mergeCell ref="C2:E2"/>
    <mergeCell ref="A3:E3"/>
    <mergeCell ref="A5:A7"/>
    <mergeCell ref="B5:B7"/>
    <mergeCell ref="C5:C7"/>
    <mergeCell ref="D5:E5"/>
    <mergeCell ref="D6:D7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1"/>
  <sheetViews>
    <sheetView zoomScalePageLayoutView="0" workbookViewId="0" topLeftCell="A1">
      <selection activeCell="A3" sqref="A3:E3"/>
    </sheetView>
  </sheetViews>
  <sheetFormatPr defaultColWidth="39.8515625" defaultRowHeight="12.75"/>
  <cols>
    <col min="1" max="1" width="8.7109375" style="57" customWidth="1"/>
    <col min="2" max="2" width="32.7109375" style="57" customWidth="1"/>
    <col min="3" max="3" width="13.28125" style="57" customWidth="1"/>
    <col min="4" max="4" width="14.28125" style="57" customWidth="1"/>
    <col min="5" max="5" width="13.00390625" style="57" customWidth="1"/>
    <col min="6" max="16384" width="39.8515625" style="57" customWidth="1"/>
  </cols>
  <sheetData>
    <row r="1" ht="14.25" customHeight="1"/>
    <row r="2" spans="1:5" ht="40.5" customHeight="1">
      <c r="A2" s="58"/>
      <c r="B2" s="58"/>
      <c r="C2" s="94" t="s">
        <v>147</v>
      </c>
      <c r="D2" s="94"/>
      <c r="E2" s="94"/>
    </row>
    <row r="3" spans="1:5" ht="91.5" customHeight="1">
      <c r="A3" s="88" t="s">
        <v>148</v>
      </c>
      <c r="B3" s="88"/>
      <c r="C3" s="88"/>
      <c r="D3" s="88"/>
      <c r="E3" s="88"/>
    </row>
    <row r="4" ht="18.75">
      <c r="C4" s="16"/>
    </row>
    <row r="5" spans="1:5" ht="15" customHeight="1">
      <c r="A5" s="95" t="s">
        <v>25</v>
      </c>
      <c r="B5" s="95" t="s">
        <v>31</v>
      </c>
      <c r="C5" s="95" t="s">
        <v>32</v>
      </c>
      <c r="D5" s="95" t="s">
        <v>71</v>
      </c>
      <c r="E5" s="95"/>
    </row>
    <row r="6" spans="1:5" ht="18" customHeight="1">
      <c r="A6" s="95"/>
      <c r="B6" s="95"/>
      <c r="C6" s="95"/>
      <c r="D6" s="95" t="s">
        <v>92</v>
      </c>
      <c r="E6" s="95" t="s">
        <v>93</v>
      </c>
    </row>
    <row r="7" spans="1:5" ht="21" customHeight="1">
      <c r="A7" s="95"/>
      <c r="B7" s="95"/>
      <c r="C7" s="95"/>
      <c r="D7" s="95"/>
      <c r="E7" s="95"/>
    </row>
    <row r="8" spans="1:5" ht="15.75">
      <c r="A8" s="59">
        <v>1</v>
      </c>
      <c r="B8" s="59">
        <v>2</v>
      </c>
      <c r="C8" s="59">
        <v>3</v>
      </c>
      <c r="D8" s="59">
        <v>4</v>
      </c>
      <c r="E8" s="59">
        <v>5</v>
      </c>
    </row>
    <row r="9" spans="1:5" ht="31.5">
      <c r="A9" s="59">
        <v>1</v>
      </c>
      <c r="B9" s="64" t="s">
        <v>94</v>
      </c>
      <c r="C9" s="59" t="s">
        <v>46</v>
      </c>
      <c r="D9" s="59">
        <v>25.451</v>
      </c>
      <c r="E9" s="82">
        <v>25.451</v>
      </c>
    </row>
    <row r="10" spans="1:5" ht="31.5">
      <c r="A10" s="59">
        <v>2</v>
      </c>
      <c r="B10" s="64" t="s">
        <v>95</v>
      </c>
      <c r="C10" s="59" t="s">
        <v>47</v>
      </c>
      <c r="D10" s="61">
        <v>0</v>
      </c>
      <c r="E10" s="61">
        <v>0</v>
      </c>
    </row>
    <row r="11" spans="1:5" ht="31.5">
      <c r="A11" s="59">
        <v>3</v>
      </c>
      <c r="B11" s="65" t="s">
        <v>96</v>
      </c>
      <c r="C11" s="8" t="s">
        <v>48</v>
      </c>
      <c r="D11" s="61">
        <v>0</v>
      </c>
      <c r="E11" s="61">
        <v>0</v>
      </c>
    </row>
    <row r="12" spans="1:5" ht="31.5">
      <c r="A12" s="59">
        <v>4</v>
      </c>
      <c r="B12" s="65" t="s">
        <v>97</v>
      </c>
      <c r="C12" s="59" t="s">
        <v>47</v>
      </c>
      <c r="D12" s="61">
        <v>0</v>
      </c>
      <c r="E12" s="61">
        <v>0</v>
      </c>
    </row>
    <row r="13" spans="1:5" ht="31.5">
      <c r="A13" s="59">
        <v>5</v>
      </c>
      <c r="B13" s="65" t="s">
        <v>98</v>
      </c>
      <c r="C13" s="8" t="s">
        <v>48</v>
      </c>
      <c r="D13" s="61">
        <v>0</v>
      </c>
      <c r="E13" s="61">
        <v>0</v>
      </c>
    </row>
    <row r="14" spans="1:5" ht="31.5">
      <c r="A14" s="59">
        <v>6</v>
      </c>
      <c r="B14" s="65" t="s">
        <v>99</v>
      </c>
      <c r="C14" s="8" t="s">
        <v>48</v>
      </c>
      <c r="D14" s="61">
        <v>0</v>
      </c>
      <c r="E14" s="61">
        <v>0</v>
      </c>
    </row>
    <row r="15" spans="1:5" ht="32.25" customHeight="1">
      <c r="A15" s="59">
        <v>7</v>
      </c>
      <c r="B15" s="60" t="s">
        <v>86</v>
      </c>
      <c r="C15" s="59" t="s">
        <v>33</v>
      </c>
      <c r="D15" s="61">
        <f>D16+D17+D18+D19</f>
        <v>2759.7</v>
      </c>
      <c r="E15" s="61">
        <f>E16+E17+E18+E19</f>
        <v>2759.7</v>
      </c>
    </row>
    <row r="16" spans="1:5" ht="20.25" customHeight="1">
      <c r="A16" s="59" t="s">
        <v>16</v>
      </c>
      <c r="B16" s="60" t="s">
        <v>87</v>
      </c>
      <c r="C16" s="59" t="s">
        <v>33</v>
      </c>
      <c r="D16" s="61">
        <v>0</v>
      </c>
      <c r="E16" s="61">
        <v>0</v>
      </c>
    </row>
    <row r="17" spans="1:5" ht="15.75" customHeight="1">
      <c r="A17" s="59" t="s">
        <v>17</v>
      </c>
      <c r="B17" s="60" t="s">
        <v>88</v>
      </c>
      <c r="C17" s="59" t="s">
        <v>33</v>
      </c>
      <c r="D17" s="61">
        <v>27.79</v>
      </c>
      <c r="E17" s="61">
        <v>27.79</v>
      </c>
    </row>
    <row r="18" spans="1:5" ht="17.25" customHeight="1">
      <c r="A18" s="59" t="s">
        <v>101</v>
      </c>
      <c r="B18" s="60" t="s">
        <v>89</v>
      </c>
      <c r="C18" s="59" t="s">
        <v>33</v>
      </c>
      <c r="D18" s="61">
        <v>0</v>
      </c>
      <c r="E18" s="61">
        <v>0</v>
      </c>
    </row>
    <row r="19" spans="1:5" ht="20.25" customHeight="1">
      <c r="A19" s="59" t="s">
        <v>102</v>
      </c>
      <c r="B19" s="60" t="s">
        <v>142</v>
      </c>
      <c r="C19" s="59" t="s">
        <v>33</v>
      </c>
      <c r="D19" s="61">
        <v>2731.91</v>
      </c>
      <c r="E19" s="61">
        <v>2731.91</v>
      </c>
    </row>
    <row r="20" spans="1:5" ht="18.75" customHeight="1">
      <c r="A20" s="62" t="s">
        <v>103</v>
      </c>
      <c r="B20" s="60" t="s">
        <v>90</v>
      </c>
      <c r="C20" s="59" t="s">
        <v>33</v>
      </c>
      <c r="D20" s="61">
        <v>0</v>
      </c>
      <c r="E20" s="61">
        <v>0</v>
      </c>
    </row>
    <row r="21" spans="1:5" ht="33.75" customHeight="1">
      <c r="A21" s="62" t="s">
        <v>104</v>
      </c>
      <c r="B21" s="60" t="s">
        <v>100</v>
      </c>
      <c r="C21" s="59" t="s">
        <v>33</v>
      </c>
      <c r="D21" s="61">
        <v>0</v>
      </c>
      <c r="E21" s="61">
        <v>0</v>
      </c>
    </row>
    <row r="22" spans="1:5" ht="33.75" customHeight="1">
      <c r="A22" s="80">
        <v>9</v>
      </c>
      <c r="B22" s="60" t="s">
        <v>139</v>
      </c>
      <c r="C22" s="76" t="s">
        <v>33</v>
      </c>
      <c r="D22" s="61">
        <f>D15</f>
        <v>2759.7</v>
      </c>
      <c r="E22" s="61">
        <f>E15</f>
        <v>2759.7</v>
      </c>
    </row>
    <row r="23" spans="1:5" ht="33.75" customHeight="1">
      <c r="A23" s="80" t="s">
        <v>141</v>
      </c>
      <c r="B23" s="60" t="s">
        <v>140</v>
      </c>
      <c r="C23" s="76" t="s">
        <v>33</v>
      </c>
      <c r="D23" s="61">
        <v>0</v>
      </c>
      <c r="E23" s="61">
        <v>0</v>
      </c>
    </row>
    <row r="24" spans="1:5" ht="20.25" customHeight="1">
      <c r="A24" s="59">
        <v>11</v>
      </c>
      <c r="B24" s="60" t="s">
        <v>36</v>
      </c>
      <c r="C24" s="59" t="s">
        <v>37</v>
      </c>
      <c r="D24" s="61">
        <v>0</v>
      </c>
      <c r="E24" s="61">
        <v>0</v>
      </c>
    </row>
    <row r="25" spans="1:5" ht="59.25">
      <c r="A25" s="59">
        <v>12</v>
      </c>
      <c r="B25" s="60" t="s">
        <v>124</v>
      </c>
      <c r="C25" s="59"/>
      <c r="D25" s="61">
        <v>0</v>
      </c>
      <c r="E25" s="61">
        <v>0</v>
      </c>
    </row>
    <row r="26" spans="1:5" ht="30.75" customHeight="1">
      <c r="A26" s="76" t="s">
        <v>107</v>
      </c>
      <c r="B26" s="60" t="s">
        <v>122</v>
      </c>
      <c r="C26" s="49" t="s">
        <v>69</v>
      </c>
      <c r="D26" s="61">
        <v>0</v>
      </c>
      <c r="E26" s="61">
        <v>0</v>
      </c>
    </row>
    <row r="27" spans="1:5" ht="21" customHeight="1">
      <c r="A27" s="76" t="s">
        <v>108</v>
      </c>
      <c r="B27" s="60" t="s">
        <v>123</v>
      </c>
      <c r="C27" s="49" t="s">
        <v>69</v>
      </c>
      <c r="D27" s="61">
        <v>0</v>
      </c>
      <c r="E27" s="61">
        <v>0</v>
      </c>
    </row>
    <row r="28" spans="1:5" ht="36.75" customHeight="1">
      <c r="A28" s="59">
        <v>13</v>
      </c>
      <c r="B28" s="67" t="s">
        <v>109</v>
      </c>
      <c r="C28" s="48" t="s">
        <v>70</v>
      </c>
      <c r="D28" s="61">
        <v>0</v>
      </c>
      <c r="E28" s="61">
        <v>0</v>
      </c>
    </row>
    <row r="29" spans="1:5" ht="15.75">
      <c r="A29" s="59">
        <v>14</v>
      </c>
      <c r="B29" s="36" t="s">
        <v>54</v>
      </c>
      <c r="C29" s="35" t="s">
        <v>49</v>
      </c>
      <c r="D29" s="8">
        <v>105.6</v>
      </c>
      <c r="E29" s="8">
        <v>105.6</v>
      </c>
    </row>
    <row r="30" spans="1:5" ht="31.5">
      <c r="A30" s="59">
        <v>15</v>
      </c>
      <c r="B30" s="56" t="s">
        <v>85</v>
      </c>
      <c r="C30" s="17"/>
      <c r="D30" s="8"/>
      <c r="E30" s="8"/>
    </row>
    <row r="31" spans="1:5" ht="15.75">
      <c r="A31" s="63" t="s">
        <v>137</v>
      </c>
      <c r="B31" s="17" t="s">
        <v>83</v>
      </c>
      <c r="C31" s="8" t="s">
        <v>49</v>
      </c>
      <c r="D31" s="8">
        <v>107.3</v>
      </c>
      <c r="E31" s="8">
        <v>107.3</v>
      </c>
    </row>
  </sheetData>
  <sheetProtection/>
  <mergeCells count="8">
    <mergeCell ref="C2:E2"/>
    <mergeCell ref="A3:E3"/>
    <mergeCell ref="A5:A7"/>
    <mergeCell ref="B5:B7"/>
    <mergeCell ref="C5:C7"/>
    <mergeCell ref="D5:E5"/>
    <mergeCell ref="D6:D7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7"/>
  <sheetViews>
    <sheetView workbookViewId="0" topLeftCell="A2">
      <selection activeCell="H13" sqref="H13"/>
    </sheetView>
  </sheetViews>
  <sheetFormatPr defaultColWidth="9.140625" defaultRowHeight="12.75"/>
  <cols>
    <col min="1" max="1" width="8.28125" style="18" customWidth="1"/>
    <col min="2" max="2" width="31.421875" style="18" customWidth="1"/>
    <col min="3" max="3" width="14.421875" style="19" customWidth="1"/>
    <col min="4" max="4" width="12.00390625" style="19" customWidth="1"/>
    <col min="5" max="5" width="13.140625" style="18" customWidth="1"/>
    <col min="6" max="6" width="9.140625" style="18" customWidth="1"/>
    <col min="7" max="7" width="22.00390625" style="18" customWidth="1"/>
    <col min="8" max="16384" width="9.140625" style="18" customWidth="1"/>
  </cols>
  <sheetData>
    <row r="1" ht="15.75" hidden="1"/>
    <row r="2" spans="1:5" ht="53.25" customHeight="1">
      <c r="A2" s="68"/>
      <c r="B2" s="68"/>
      <c r="C2" s="98" t="s">
        <v>150</v>
      </c>
      <c r="D2" s="98"/>
      <c r="E2" s="98"/>
    </row>
    <row r="3" spans="1:4" ht="18.75">
      <c r="A3" s="20"/>
      <c r="B3" s="20"/>
      <c r="C3" s="21"/>
      <c r="D3" s="21"/>
    </row>
    <row r="4" spans="1:7" ht="57" customHeight="1">
      <c r="A4" s="97" t="s">
        <v>151</v>
      </c>
      <c r="B4" s="97"/>
      <c r="C4" s="97"/>
      <c r="D4" s="97"/>
      <c r="E4" s="97"/>
      <c r="G4" s="51" t="s">
        <v>80</v>
      </c>
    </row>
    <row r="5" spans="1:4" ht="17.25" customHeight="1">
      <c r="A5" s="22"/>
      <c r="B5" s="22"/>
      <c r="C5" s="22"/>
      <c r="D5" s="22"/>
    </row>
    <row r="6" ht="16.5" customHeight="1">
      <c r="E6" s="23" t="s">
        <v>24</v>
      </c>
    </row>
    <row r="7" spans="1:5" ht="17.25" customHeight="1">
      <c r="A7" s="96" t="s">
        <v>25</v>
      </c>
      <c r="B7" s="96" t="s">
        <v>0</v>
      </c>
      <c r="C7" s="96" t="s">
        <v>71</v>
      </c>
      <c r="D7" s="96"/>
      <c r="E7" s="96"/>
    </row>
    <row r="8" spans="1:5" ht="67.5" customHeight="1">
      <c r="A8" s="96"/>
      <c r="B8" s="96"/>
      <c r="C8" s="24" t="s">
        <v>59</v>
      </c>
      <c r="D8" s="24" t="s">
        <v>22</v>
      </c>
      <c r="E8" s="25" t="s">
        <v>23</v>
      </c>
    </row>
    <row r="9" spans="1:5" ht="15.75">
      <c r="A9" s="25">
        <v>1</v>
      </c>
      <c r="B9" s="25">
        <v>2</v>
      </c>
      <c r="C9" s="26">
        <v>3</v>
      </c>
      <c r="D9" s="26">
        <v>4</v>
      </c>
      <c r="E9" s="26">
        <v>5</v>
      </c>
    </row>
    <row r="10" spans="1:5" ht="17.25" customHeight="1">
      <c r="A10" s="27">
        <v>1</v>
      </c>
      <c r="B10" s="28" t="s">
        <v>6</v>
      </c>
      <c r="C10" s="83">
        <v>1348.26</v>
      </c>
      <c r="D10" s="83">
        <v>1348.26</v>
      </c>
      <c r="E10" s="83">
        <f aca="true" t="shared" si="0" ref="E10:E16">C10-D10</f>
        <v>0</v>
      </c>
    </row>
    <row r="11" spans="1:5" ht="24.75" customHeight="1">
      <c r="A11" s="30">
        <v>2</v>
      </c>
      <c r="B11" s="29" t="s">
        <v>8</v>
      </c>
      <c r="C11" s="84">
        <v>2682.3100000000004</v>
      </c>
      <c r="D11" s="84">
        <v>2682.3100000000004</v>
      </c>
      <c r="E11" s="83">
        <f t="shared" si="0"/>
        <v>0</v>
      </c>
    </row>
    <row r="12" spans="1:5" ht="25.5" customHeight="1">
      <c r="A12" s="30">
        <v>3</v>
      </c>
      <c r="B12" s="29" t="s">
        <v>60</v>
      </c>
      <c r="C12" s="84">
        <v>780.53</v>
      </c>
      <c r="D12" s="84">
        <v>780.53</v>
      </c>
      <c r="E12" s="83">
        <f t="shared" si="0"/>
        <v>0</v>
      </c>
    </row>
    <row r="13" spans="1:5" ht="31.5">
      <c r="A13" s="30">
        <v>4</v>
      </c>
      <c r="B13" s="28" t="s">
        <v>12</v>
      </c>
      <c r="C13" s="84">
        <v>0</v>
      </c>
      <c r="D13" s="84">
        <v>0</v>
      </c>
      <c r="E13" s="83">
        <f t="shared" si="0"/>
        <v>0</v>
      </c>
    </row>
    <row r="14" spans="1:5" ht="47.25">
      <c r="A14" s="30">
        <v>5</v>
      </c>
      <c r="B14" s="28" t="s">
        <v>61</v>
      </c>
      <c r="C14" s="84">
        <v>0</v>
      </c>
      <c r="D14" s="84">
        <v>0</v>
      </c>
      <c r="E14" s="83">
        <f t="shared" si="0"/>
        <v>0</v>
      </c>
    </row>
    <row r="15" spans="1:5" ht="47.25">
      <c r="A15" s="30">
        <v>6</v>
      </c>
      <c r="B15" s="28" t="s">
        <v>72</v>
      </c>
      <c r="C15" s="85">
        <v>417.78</v>
      </c>
      <c r="D15" s="85">
        <v>417.78</v>
      </c>
      <c r="E15" s="83">
        <f t="shared" si="0"/>
        <v>0</v>
      </c>
    </row>
    <row r="16" spans="1:5" ht="31.5">
      <c r="A16" s="30">
        <v>7</v>
      </c>
      <c r="B16" s="28" t="s">
        <v>73</v>
      </c>
      <c r="C16" s="84">
        <v>0</v>
      </c>
      <c r="D16" s="84">
        <v>0</v>
      </c>
      <c r="E16" s="83">
        <f t="shared" si="0"/>
        <v>0</v>
      </c>
    </row>
    <row r="17" spans="1:5" ht="20.25" customHeight="1">
      <c r="A17" s="55">
        <v>8</v>
      </c>
      <c r="B17" s="28" t="s">
        <v>62</v>
      </c>
      <c r="C17" s="84">
        <f>SUM(C10:C16)</f>
        <v>5228.88</v>
      </c>
      <c r="D17" s="84">
        <f>SUM(D10:D16)</f>
        <v>5228.88</v>
      </c>
      <c r="E17" s="84">
        <f>SUM(E10:E16)</f>
        <v>0</v>
      </c>
    </row>
  </sheetData>
  <sheetProtection/>
  <mergeCells count="5">
    <mergeCell ref="A7:A8"/>
    <mergeCell ref="B7:B8"/>
    <mergeCell ref="C7:E7"/>
    <mergeCell ref="A4:E4"/>
    <mergeCell ref="C2:E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2">
      <selection activeCell="A4" sqref="A4:E4"/>
    </sheetView>
  </sheetViews>
  <sheetFormatPr defaultColWidth="9.140625" defaultRowHeight="12.75"/>
  <cols>
    <col min="1" max="1" width="8.28125" style="18" customWidth="1"/>
    <col min="2" max="2" width="31.421875" style="18" customWidth="1"/>
    <col min="3" max="3" width="14.421875" style="19" customWidth="1"/>
    <col min="4" max="4" width="12.00390625" style="19" customWidth="1"/>
    <col min="5" max="5" width="13.140625" style="18" customWidth="1"/>
    <col min="6" max="6" width="9.140625" style="18" customWidth="1"/>
    <col min="7" max="7" width="22.00390625" style="18" customWidth="1"/>
    <col min="8" max="16384" width="9.140625" style="18" customWidth="1"/>
  </cols>
  <sheetData>
    <row r="1" ht="15.75" hidden="1"/>
    <row r="2" spans="1:5" ht="53.25" customHeight="1">
      <c r="A2" s="68"/>
      <c r="B2" s="68"/>
      <c r="C2" s="98" t="s">
        <v>150</v>
      </c>
      <c r="D2" s="98"/>
      <c r="E2" s="98"/>
    </row>
    <row r="3" spans="1:4" ht="18.75">
      <c r="A3" s="20"/>
      <c r="B3" s="20"/>
      <c r="C3" s="21"/>
      <c r="D3" s="21"/>
    </row>
    <row r="4" spans="1:7" ht="78" customHeight="1">
      <c r="A4" s="97" t="s">
        <v>152</v>
      </c>
      <c r="B4" s="97"/>
      <c r="C4" s="97"/>
      <c r="D4" s="97"/>
      <c r="E4" s="97"/>
      <c r="G4" s="51" t="s">
        <v>80</v>
      </c>
    </row>
    <row r="5" spans="1:4" ht="17.25" customHeight="1">
      <c r="A5" s="22"/>
      <c r="B5" s="22"/>
      <c r="C5" s="22"/>
      <c r="D5" s="22"/>
    </row>
    <row r="6" ht="16.5" customHeight="1">
      <c r="E6" s="23" t="s">
        <v>24</v>
      </c>
    </row>
    <row r="7" spans="1:5" ht="17.25" customHeight="1">
      <c r="A7" s="96" t="s">
        <v>25</v>
      </c>
      <c r="B7" s="96" t="s">
        <v>0</v>
      </c>
      <c r="C7" s="96" t="s">
        <v>71</v>
      </c>
      <c r="D7" s="96"/>
      <c r="E7" s="96"/>
    </row>
    <row r="8" spans="1:5" ht="67.5" customHeight="1">
      <c r="A8" s="96"/>
      <c r="B8" s="96"/>
      <c r="C8" s="24" t="s">
        <v>59</v>
      </c>
      <c r="D8" s="24" t="s">
        <v>22</v>
      </c>
      <c r="E8" s="25" t="s">
        <v>23</v>
      </c>
    </row>
    <row r="9" spans="1:5" ht="15.75">
      <c r="A9" s="25">
        <v>1</v>
      </c>
      <c r="B9" s="25">
        <v>2</v>
      </c>
      <c r="C9" s="26">
        <v>3</v>
      </c>
      <c r="D9" s="26">
        <v>4</v>
      </c>
      <c r="E9" s="26">
        <v>5</v>
      </c>
    </row>
    <row r="10" spans="1:5" ht="18.75" customHeight="1">
      <c r="A10" s="27">
        <v>1</v>
      </c>
      <c r="B10" s="28" t="s">
        <v>6</v>
      </c>
      <c r="C10" s="83">
        <v>846.27</v>
      </c>
      <c r="D10" s="83">
        <v>846.27</v>
      </c>
      <c r="E10" s="83">
        <f aca="true" t="shared" si="0" ref="E10:E16">C10-D10</f>
        <v>0</v>
      </c>
    </row>
    <row r="11" spans="1:5" ht="21" customHeight="1">
      <c r="A11" s="30">
        <v>2</v>
      </c>
      <c r="B11" s="29" t="s">
        <v>8</v>
      </c>
      <c r="C11" s="84">
        <v>5315.63</v>
      </c>
      <c r="D11" s="84">
        <v>5315.63</v>
      </c>
      <c r="E11" s="83">
        <f t="shared" si="0"/>
        <v>0</v>
      </c>
    </row>
    <row r="12" spans="1:5" ht="21.75" customHeight="1">
      <c r="A12" s="30">
        <v>3</v>
      </c>
      <c r="B12" s="29" t="s">
        <v>60</v>
      </c>
      <c r="C12" s="84">
        <v>578.6800000000001</v>
      </c>
      <c r="D12" s="84">
        <v>578.6800000000001</v>
      </c>
      <c r="E12" s="83">
        <f t="shared" si="0"/>
        <v>0</v>
      </c>
    </row>
    <row r="13" spans="1:5" ht="31.5">
      <c r="A13" s="30">
        <v>4</v>
      </c>
      <c r="B13" s="28" t="s">
        <v>12</v>
      </c>
      <c r="C13" s="84">
        <v>0</v>
      </c>
      <c r="D13" s="84">
        <v>0</v>
      </c>
      <c r="E13" s="83">
        <f t="shared" si="0"/>
        <v>0</v>
      </c>
    </row>
    <row r="14" spans="1:5" ht="47.25">
      <c r="A14" s="30">
        <v>5</v>
      </c>
      <c r="B14" s="28" t="s">
        <v>61</v>
      </c>
      <c r="C14" s="84">
        <v>747.45</v>
      </c>
      <c r="D14" s="84">
        <v>747.45</v>
      </c>
      <c r="E14" s="83">
        <f t="shared" si="0"/>
        <v>0</v>
      </c>
    </row>
    <row r="15" spans="1:5" ht="47.25">
      <c r="A15" s="30">
        <v>6</v>
      </c>
      <c r="B15" s="28" t="s">
        <v>72</v>
      </c>
      <c r="C15" s="85">
        <v>0</v>
      </c>
      <c r="D15" s="85">
        <v>0</v>
      </c>
      <c r="E15" s="83">
        <f t="shared" si="0"/>
        <v>0</v>
      </c>
    </row>
    <row r="16" spans="1:5" ht="31.5">
      <c r="A16" s="30">
        <v>7</v>
      </c>
      <c r="B16" s="28" t="s">
        <v>73</v>
      </c>
      <c r="C16" s="84">
        <v>0</v>
      </c>
      <c r="D16" s="84">
        <v>0</v>
      </c>
      <c r="E16" s="83">
        <f t="shared" si="0"/>
        <v>0</v>
      </c>
    </row>
    <row r="17" spans="1:5" ht="20.25" customHeight="1">
      <c r="A17" s="55">
        <v>8</v>
      </c>
      <c r="B17" s="28" t="s">
        <v>62</v>
      </c>
      <c r="C17" s="84">
        <f>SUM(C10:C16)</f>
        <v>7488.03</v>
      </c>
      <c r="D17" s="84">
        <f>SUM(D10:D16)</f>
        <v>7488.03</v>
      </c>
      <c r="E17" s="84">
        <f>SUM(E10:E16)</f>
        <v>0</v>
      </c>
    </row>
  </sheetData>
  <sheetProtection/>
  <mergeCells count="5">
    <mergeCell ref="C2:E2"/>
    <mergeCell ref="A4:E4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5"/>
      <c r="B1" s="5"/>
      <c r="C1" s="5"/>
      <c r="D1" s="5"/>
    </row>
    <row r="2" spans="1:5" ht="45" customHeight="1">
      <c r="A2" s="70"/>
      <c r="B2" s="70"/>
      <c r="C2" s="99" t="s">
        <v>153</v>
      </c>
      <c r="D2" s="99"/>
      <c r="E2" s="99"/>
    </row>
    <row r="3" spans="1:5" ht="18.75">
      <c r="A3" s="6"/>
      <c r="B3" s="6"/>
      <c r="C3" s="6"/>
      <c r="D3" s="6"/>
      <c r="E3" s="7"/>
    </row>
    <row r="4" spans="1:8" ht="82.5" customHeight="1">
      <c r="A4" s="88" t="s">
        <v>159</v>
      </c>
      <c r="B4" s="88"/>
      <c r="C4" s="88"/>
      <c r="D4" s="88"/>
      <c r="E4" s="88"/>
      <c r="F4" s="51" t="s">
        <v>81</v>
      </c>
      <c r="G4" s="12"/>
      <c r="H4" s="12"/>
    </row>
    <row r="5" spans="1:8" ht="15" customHeight="1">
      <c r="A5" s="15"/>
      <c r="B5" s="15"/>
      <c r="C5" s="15"/>
      <c r="D5" s="15"/>
      <c r="E5" s="15"/>
      <c r="F5" s="51"/>
      <c r="G5" s="12"/>
      <c r="H5" s="12"/>
    </row>
    <row r="6" spans="1:8" ht="18.75">
      <c r="A6" s="13"/>
      <c r="B6" s="13"/>
      <c r="C6" s="13"/>
      <c r="D6" s="13"/>
      <c r="E6" s="23" t="s">
        <v>24</v>
      </c>
      <c r="F6" s="12"/>
      <c r="G6" s="12"/>
      <c r="H6" s="12"/>
    </row>
    <row r="7" spans="1:5" ht="19.5" customHeight="1">
      <c r="A7" s="100" t="s">
        <v>25</v>
      </c>
      <c r="B7" s="100" t="s">
        <v>26</v>
      </c>
      <c r="C7" s="102" t="s">
        <v>74</v>
      </c>
      <c r="D7" s="102"/>
      <c r="E7" s="102"/>
    </row>
    <row r="8" spans="1:5" ht="65.25" customHeight="1">
      <c r="A8" s="101"/>
      <c r="B8" s="101"/>
      <c r="C8" s="8" t="s">
        <v>27</v>
      </c>
      <c r="D8" s="8" t="s">
        <v>22</v>
      </c>
      <c r="E8" s="81" t="s">
        <v>23</v>
      </c>
    </row>
    <row r="9" spans="1:5" s="9" customFormat="1" ht="15.75">
      <c r="A9" s="8">
        <v>1</v>
      </c>
      <c r="B9" s="8">
        <v>2</v>
      </c>
      <c r="C9" s="8">
        <v>3</v>
      </c>
      <c r="D9" s="8">
        <v>4</v>
      </c>
      <c r="E9" s="8">
        <v>5</v>
      </c>
    </row>
    <row r="10" spans="1:5" ht="94.5">
      <c r="A10" s="8" t="s">
        <v>28</v>
      </c>
      <c r="B10" s="2" t="s">
        <v>29</v>
      </c>
      <c r="C10" s="10">
        <v>0</v>
      </c>
      <c r="D10" s="10">
        <v>0</v>
      </c>
      <c r="E10" s="10">
        <f aca="true" t="shared" si="0" ref="E10:E15">+C10-D10</f>
        <v>0</v>
      </c>
    </row>
    <row r="11" spans="1:5" ht="31.5">
      <c r="A11" s="8" t="s">
        <v>7</v>
      </c>
      <c r="B11" s="4" t="s">
        <v>19</v>
      </c>
      <c r="C11" s="3">
        <v>0</v>
      </c>
      <c r="D11" s="3">
        <v>0</v>
      </c>
      <c r="E11" s="10">
        <f t="shared" si="0"/>
        <v>0</v>
      </c>
    </row>
    <row r="12" spans="1:5" ht="20.25" customHeight="1">
      <c r="A12" s="8" t="s">
        <v>11</v>
      </c>
      <c r="B12" s="4" t="s">
        <v>20</v>
      </c>
      <c r="C12" s="1">
        <v>44</v>
      </c>
      <c r="D12" s="1">
        <f>C12</f>
        <v>44</v>
      </c>
      <c r="E12" s="10">
        <f t="shared" si="0"/>
        <v>0</v>
      </c>
    </row>
    <row r="13" spans="1:5" ht="18.75" customHeight="1">
      <c r="A13" s="8">
        <v>4</v>
      </c>
      <c r="B13" s="11" t="s">
        <v>21</v>
      </c>
      <c r="C13" s="10">
        <v>0</v>
      </c>
      <c r="D13" s="10">
        <v>0</v>
      </c>
      <c r="E13" s="10">
        <f t="shared" si="0"/>
        <v>0</v>
      </c>
    </row>
    <row r="14" spans="1:5" ht="22.5" customHeight="1">
      <c r="A14" s="8" t="s">
        <v>13</v>
      </c>
      <c r="B14" s="11" t="s">
        <v>30</v>
      </c>
      <c r="C14" s="10">
        <f>C12</f>
        <v>44</v>
      </c>
      <c r="D14" s="10">
        <f>D12</f>
        <v>44</v>
      </c>
      <c r="E14" s="10">
        <f t="shared" si="0"/>
        <v>0</v>
      </c>
    </row>
    <row r="15" spans="1:5" ht="41.25" customHeight="1">
      <c r="A15" s="8" t="s">
        <v>14</v>
      </c>
      <c r="B15" s="11" t="s">
        <v>75</v>
      </c>
      <c r="C15" s="10">
        <v>11</v>
      </c>
      <c r="D15" s="10">
        <v>11</v>
      </c>
      <c r="E15" s="10">
        <f t="shared" si="0"/>
        <v>0</v>
      </c>
    </row>
    <row r="16" spans="1:5" ht="30" customHeight="1">
      <c r="A16" s="8" t="s">
        <v>15</v>
      </c>
      <c r="B16" s="2" t="s">
        <v>18</v>
      </c>
      <c r="C16" s="10">
        <f>C14+C15</f>
        <v>55</v>
      </c>
      <c r="D16" s="10">
        <f>D14+D15</f>
        <v>55</v>
      </c>
      <c r="E16" s="10">
        <f>SUM(E10:E15)</f>
        <v>0</v>
      </c>
    </row>
  </sheetData>
  <sheetProtection/>
  <mergeCells count="5">
    <mergeCell ref="C2:E2"/>
    <mergeCell ref="A7:A8"/>
    <mergeCell ref="B7:B8"/>
    <mergeCell ref="A4:E4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4" ht="15">
      <c r="A1" s="5"/>
      <c r="B1" s="5"/>
      <c r="C1" s="5"/>
      <c r="D1" s="5"/>
    </row>
    <row r="2" spans="1:5" ht="45" customHeight="1">
      <c r="A2" s="70"/>
      <c r="B2" s="70"/>
      <c r="C2" s="99" t="s">
        <v>153</v>
      </c>
      <c r="D2" s="99"/>
      <c r="E2" s="99"/>
    </row>
    <row r="3" spans="1:5" ht="18.75">
      <c r="A3" s="6"/>
      <c r="B3" s="6"/>
      <c r="C3" s="6"/>
      <c r="D3" s="6"/>
      <c r="E3" s="7"/>
    </row>
    <row r="4" spans="1:8" ht="82.5" customHeight="1">
      <c r="A4" s="88" t="s">
        <v>160</v>
      </c>
      <c r="B4" s="88"/>
      <c r="C4" s="88"/>
      <c r="D4" s="88"/>
      <c r="E4" s="88"/>
      <c r="F4" s="51" t="s">
        <v>81</v>
      </c>
      <c r="G4" s="12"/>
      <c r="H4" s="12"/>
    </row>
    <row r="5" spans="1:8" ht="15" customHeight="1">
      <c r="A5" s="15"/>
      <c r="B5" s="15"/>
      <c r="C5" s="15"/>
      <c r="D5" s="15"/>
      <c r="E5" s="15"/>
      <c r="F5" s="51"/>
      <c r="G5" s="12"/>
      <c r="H5" s="12"/>
    </row>
    <row r="6" spans="1:8" ht="18.75">
      <c r="A6" s="13"/>
      <c r="B6" s="13"/>
      <c r="C6" s="13"/>
      <c r="D6" s="13"/>
      <c r="E6" s="23" t="s">
        <v>24</v>
      </c>
      <c r="F6" s="12"/>
      <c r="G6" s="12"/>
      <c r="H6" s="12"/>
    </row>
    <row r="7" spans="1:5" ht="19.5" customHeight="1">
      <c r="A7" s="100" t="s">
        <v>25</v>
      </c>
      <c r="B7" s="100" t="s">
        <v>26</v>
      </c>
      <c r="C7" s="102" t="s">
        <v>74</v>
      </c>
      <c r="D7" s="102"/>
      <c r="E7" s="102"/>
    </row>
    <row r="8" spans="1:5" ht="65.25" customHeight="1">
      <c r="A8" s="101"/>
      <c r="B8" s="101"/>
      <c r="C8" s="8" t="s">
        <v>27</v>
      </c>
      <c r="D8" s="8" t="s">
        <v>22</v>
      </c>
      <c r="E8" s="81" t="s">
        <v>23</v>
      </c>
    </row>
    <row r="9" spans="1:5" s="9" customFormat="1" ht="15.75">
      <c r="A9" s="8">
        <v>1</v>
      </c>
      <c r="B9" s="8">
        <v>2</v>
      </c>
      <c r="C9" s="8">
        <v>3</v>
      </c>
      <c r="D9" s="8">
        <v>4</v>
      </c>
      <c r="E9" s="8">
        <v>5</v>
      </c>
    </row>
    <row r="10" spans="1:5" ht="94.5">
      <c r="A10" s="8" t="s">
        <v>28</v>
      </c>
      <c r="B10" s="2" t="s">
        <v>29</v>
      </c>
      <c r="C10" s="10">
        <v>0</v>
      </c>
      <c r="D10" s="10">
        <v>0</v>
      </c>
      <c r="E10" s="10">
        <f aca="true" t="shared" si="0" ref="E10:E15">+C10-D10</f>
        <v>0</v>
      </c>
    </row>
    <row r="11" spans="1:5" ht="31.5">
      <c r="A11" s="8" t="s">
        <v>7</v>
      </c>
      <c r="B11" s="4" t="s">
        <v>19</v>
      </c>
      <c r="C11" s="3">
        <v>0</v>
      </c>
      <c r="D11" s="3">
        <v>0</v>
      </c>
      <c r="E11" s="10">
        <f t="shared" si="0"/>
        <v>0</v>
      </c>
    </row>
    <row r="12" spans="1:5" ht="20.25" customHeight="1">
      <c r="A12" s="8" t="s">
        <v>11</v>
      </c>
      <c r="B12" s="4" t="s">
        <v>20</v>
      </c>
      <c r="C12" s="1">
        <v>56</v>
      </c>
      <c r="D12" s="1">
        <v>56</v>
      </c>
      <c r="E12" s="10">
        <f t="shared" si="0"/>
        <v>0</v>
      </c>
    </row>
    <row r="13" spans="1:5" ht="18.75" customHeight="1">
      <c r="A13" s="8">
        <v>4</v>
      </c>
      <c r="B13" s="11" t="s">
        <v>21</v>
      </c>
      <c r="C13" s="10">
        <v>0</v>
      </c>
      <c r="D13" s="10">
        <v>0</v>
      </c>
      <c r="E13" s="10">
        <f t="shared" si="0"/>
        <v>0</v>
      </c>
    </row>
    <row r="14" spans="1:5" ht="22.5" customHeight="1">
      <c r="A14" s="8" t="s">
        <v>13</v>
      </c>
      <c r="B14" s="11" t="s">
        <v>30</v>
      </c>
      <c r="C14" s="10">
        <f>C12</f>
        <v>56</v>
      </c>
      <c r="D14" s="10">
        <f>D12</f>
        <v>56</v>
      </c>
      <c r="E14" s="10">
        <f t="shared" si="0"/>
        <v>0</v>
      </c>
    </row>
    <row r="15" spans="1:5" ht="41.25" customHeight="1">
      <c r="A15" s="8" t="s">
        <v>14</v>
      </c>
      <c r="B15" s="11" t="s">
        <v>75</v>
      </c>
      <c r="C15" s="10">
        <v>14</v>
      </c>
      <c r="D15" s="10">
        <v>14</v>
      </c>
      <c r="E15" s="10">
        <f t="shared" si="0"/>
        <v>0</v>
      </c>
    </row>
    <row r="16" spans="1:5" ht="30" customHeight="1">
      <c r="A16" s="8" t="s">
        <v>15</v>
      </c>
      <c r="B16" s="2" t="s">
        <v>18</v>
      </c>
      <c r="C16" s="10">
        <f>C14+C15</f>
        <v>70</v>
      </c>
      <c r="D16" s="10">
        <f>D14+D15</f>
        <v>70</v>
      </c>
      <c r="E16" s="10">
        <f>SUM(E10:E15)</f>
        <v>0</v>
      </c>
    </row>
  </sheetData>
  <sheetProtection/>
  <mergeCells count="5">
    <mergeCell ref="C2:E2"/>
    <mergeCell ref="A4:E4"/>
    <mergeCell ref="A7:A8"/>
    <mergeCell ref="B7:B8"/>
    <mergeCell ref="C7:E7"/>
  </mergeCells>
  <printOptions/>
  <pageMargins left="1.1811023622047245" right="0.5905511811023623" top="0.7874015748031497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B16" sqref="B16:E16"/>
    </sheetView>
  </sheetViews>
  <sheetFormatPr defaultColWidth="9.140625" defaultRowHeight="12.75" outlineLevelCol="1"/>
  <cols>
    <col min="1" max="1" width="7.421875" style="37" customWidth="1"/>
    <col min="2" max="2" width="35.421875" style="37" customWidth="1"/>
    <col min="3" max="3" width="13.28125" style="37" customWidth="1"/>
    <col min="4" max="4" width="14.140625" style="37" customWidth="1" outlineLevel="1"/>
    <col min="5" max="5" width="14.140625" style="37" customWidth="1"/>
    <col min="6" max="6" width="27.421875" style="37" customWidth="1"/>
    <col min="7" max="16384" width="9.140625" style="37" customWidth="1"/>
  </cols>
  <sheetData>
    <row r="1" spans="2:5" ht="58.5" customHeight="1">
      <c r="B1" s="38"/>
      <c r="C1" s="106" t="s">
        <v>156</v>
      </c>
      <c r="D1" s="106"/>
      <c r="E1" s="106"/>
    </row>
    <row r="2" spans="1:6" ht="31.5">
      <c r="A2" s="39"/>
      <c r="B2" s="40"/>
      <c r="C2" s="39"/>
      <c r="D2" s="39"/>
      <c r="E2" s="39"/>
      <c r="F2" s="51" t="s">
        <v>80</v>
      </c>
    </row>
    <row r="3" spans="1:6" ht="71.25" customHeight="1">
      <c r="A3" s="107" t="s">
        <v>154</v>
      </c>
      <c r="B3" s="107"/>
      <c r="C3" s="107"/>
      <c r="D3" s="107"/>
      <c r="E3" s="107"/>
      <c r="F3" s="47" t="s">
        <v>79</v>
      </c>
    </row>
    <row r="4" ht="9.75" customHeight="1">
      <c r="B4" s="41"/>
    </row>
    <row r="5" spans="1:5" ht="24.75" customHeight="1">
      <c r="A5" s="108" t="s">
        <v>25</v>
      </c>
      <c r="B5" s="108" t="s">
        <v>31</v>
      </c>
      <c r="C5" s="108" t="s">
        <v>32</v>
      </c>
      <c r="D5" s="108" t="s">
        <v>143</v>
      </c>
      <c r="E5" s="108" t="s">
        <v>144</v>
      </c>
    </row>
    <row r="6" spans="1:5" ht="47.25" customHeight="1">
      <c r="A6" s="108"/>
      <c r="B6" s="108"/>
      <c r="C6" s="108"/>
      <c r="D6" s="108"/>
      <c r="E6" s="108"/>
    </row>
    <row r="7" spans="1:5" ht="18" customHeight="1">
      <c r="A7" s="42">
        <v>1</v>
      </c>
      <c r="B7" s="42">
        <v>2</v>
      </c>
      <c r="C7" s="42">
        <v>3</v>
      </c>
      <c r="D7" s="42">
        <v>4</v>
      </c>
      <c r="E7" s="42">
        <v>5</v>
      </c>
    </row>
    <row r="8" spans="1:5" ht="18" customHeight="1">
      <c r="A8" s="42"/>
      <c r="B8" s="103" t="s">
        <v>67</v>
      </c>
      <c r="C8" s="104"/>
      <c r="D8" s="104"/>
      <c r="E8" s="105"/>
    </row>
    <row r="9" spans="1:5" ht="15.75">
      <c r="A9" s="42">
        <v>1</v>
      </c>
      <c r="B9" s="44" t="s">
        <v>50</v>
      </c>
      <c r="C9" s="42" t="s">
        <v>49</v>
      </c>
      <c r="D9" s="45">
        <v>0</v>
      </c>
      <c r="E9" s="45">
        <v>0</v>
      </c>
    </row>
    <row r="10" spans="1:5" ht="31.5">
      <c r="A10" s="42">
        <v>2</v>
      </c>
      <c r="B10" s="44" t="s">
        <v>51</v>
      </c>
      <c r="C10" s="42" t="s">
        <v>52</v>
      </c>
      <c r="D10" s="46">
        <v>0</v>
      </c>
      <c r="E10" s="42">
        <v>8760</v>
      </c>
    </row>
    <row r="11" spans="1:5" ht="15.75">
      <c r="A11" s="42">
        <f>A10+1</f>
        <v>3</v>
      </c>
      <c r="B11" s="43" t="s">
        <v>63</v>
      </c>
      <c r="C11" s="42"/>
      <c r="D11" s="42"/>
      <c r="E11" s="42"/>
    </row>
    <row r="12" spans="1:5" ht="15.75">
      <c r="A12" s="42" t="s">
        <v>1</v>
      </c>
      <c r="B12" s="44" t="s">
        <v>65</v>
      </c>
      <c r="C12" s="42" t="s">
        <v>64</v>
      </c>
      <c r="D12" s="45">
        <v>0</v>
      </c>
      <c r="E12" s="45">
        <v>0</v>
      </c>
    </row>
    <row r="13" spans="1:5" ht="15.75">
      <c r="A13" s="42" t="s">
        <v>2</v>
      </c>
      <c r="B13" s="44" t="s">
        <v>66</v>
      </c>
      <c r="C13" s="42" t="s">
        <v>64</v>
      </c>
      <c r="D13" s="45">
        <v>0</v>
      </c>
      <c r="E13" s="45">
        <v>0</v>
      </c>
    </row>
    <row r="14" spans="1:5" ht="15.75" customHeight="1">
      <c r="A14" s="69" t="s">
        <v>3</v>
      </c>
      <c r="B14" s="44" t="s">
        <v>67</v>
      </c>
      <c r="C14" s="42" t="s">
        <v>64</v>
      </c>
      <c r="D14" s="45">
        <v>0</v>
      </c>
      <c r="E14" s="45">
        <v>0</v>
      </c>
    </row>
    <row r="15" spans="1:5" ht="43.5" customHeight="1">
      <c r="A15" s="42">
        <v>4</v>
      </c>
      <c r="B15" s="44" t="s">
        <v>68</v>
      </c>
      <c r="C15" s="42" t="s">
        <v>49</v>
      </c>
      <c r="D15" s="42">
        <v>0</v>
      </c>
      <c r="E15" s="45">
        <v>24.14</v>
      </c>
    </row>
    <row r="16" spans="1:5" ht="33.75" customHeight="1">
      <c r="A16" s="42"/>
      <c r="B16" s="103" t="s">
        <v>155</v>
      </c>
      <c r="C16" s="104"/>
      <c r="D16" s="104"/>
      <c r="E16" s="105"/>
    </row>
    <row r="17" spans="1:5" ht="31.5">
      <c r="A17" s="31">
        <v>1</v>
      </c>
      <c r="B17" s="33" t="s">
        <v>51</v>
      </c>
      <c r="C17" s="31" t="s">
        <v>52</v>
      </c>
      <c r="D17" s="46">
        <v>0</v>
      </c>
      <c r="E17" s="42">
        <v>8760</v>
      </c>
    </row>
    <row r="18" spans="1:5" ht="47.25">
      <c r="A18" s="31">
        <v>2</v>
      </c>
      <c r="B18" s="32" t="s">
        <v>53</v>
      </c>
      <c r="C18" s="31"/>
      <c r="D18" s="31"/>
      <c r="E18" s="34"/>
    </row>
    <row r="19" spans="1:5" ht="31.5">
      <c r="A19" s="35" t="s">
        <v>9</v>
      </c>
      <c r="B19" s="60" t="s">
        <v>91</v>
      </c>
      <c r="C19" s="49" t="s">
        <v>69</v>
      </c>
      <c r="D19" s="61">
        <v>0</v>
      </c>
      <c r="E19" s="61">
        <v>0</v>
      </c>
    </row>
    <row r="20" spans="1:5" ht="21.75" customHeight="1">
      <c r="A20" s="35" t="s">
        <v>10</v>
      </c>
      <c r="B20" s="60" t="s">
        <v>115</v>
      </c>
      <c r="C20" s="49" t="s">
        <v>69</v>
      </c>
      <c r="D20" s="61">
        <v>0</v>
      </c>
      <c r="E20" s="61">
        <v>0</v>
      </c>
    </row>
  </sheetData>
  <sheetProtection/>
  <mergeCells count="9">
    <mergeCell ref="B16:E16"/>
    <mergeCell ref="B8:E8"/>
    <mergeCell ref="C1:E1"/>
    <mergeCell ref="A3:E3"/>
    <mergeCell ref="A5:A6"/>
    <mergeCell ref="B5:B6"/>
    <mergeCell ref="C5:C6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5.8515625" style="52" customWidth="1"/>
    <col min="2" max="2" width="30.57421875" style="52" customWidth="1"/>
    <col min="3" max="3" width="11.28125" style="52" customWidth="1"/>
    <col min="4" max="4" width="17.7109375" style="52" customWidth="1"/>
    <col min="5" max="5" width="18.00390625" style="52" customWidth="1"/>
    <col min="6" max="16384" width="9.140625" style="52" customWidth="1"/>
  </cols>
  <sheetData>
    <row r="2" spans="4:5" ht="81" customHeight="1">
      <c r="D2" s="112" t="s">
        <v>157</v>
      </c>
      <c r="E2" s="113"/>
    </row>
    <row r="4" spans="1:5" ht="57.75" customHeight="1">
      <c r="A4" s="114" t="s">
        <v>158</v>
      </c>
      <c r="B4" s="114"/>
      <c r="C4" s="114"/>
      <c r="D4" s="114"/>
      <c r="E4" s="114"/>
    </row>
    <row r="5" spans="1:5" ht="18.75">
      <c r="A5" s="115"/>
      <c r="B5" s="115"/>
      <c r="C5" s="115"/>
      <c r="D5" s="115"/>
      <c r="E5" s="115"/>
    </row>
    <row r="7" spans="1:5" ht="27" customHeight="1">
      <c r="A7" s="116" t="s">
        <v>25</v>
      </c>
      <c r="B7" s="116" t="s">
        <v>55</v>
      </c>
      <c r="C7" s="116" t="s">
        <v>32</v>
      </c>
      <c r="D7" s="118" t="s">
        <v>56</v>
      </c>
      <c r="E7" s="119"/>
    </row>
    <row r="8" spans="1:5" ht="43.5" customHeight="1">
      <c r="A8" s="117"/>
      <c r="B8" s="117"/>
      <c r="C8" s="117"/>
      <c r="D8" s="54" t="s">
        <v>120</v>
      </c>
      <c r="E8" s="54" t="s">
        <v>116</v>
      </c>
    </row>
    <row r="9" spans="1:5" ht="18.75">
      <c r="A9" s="53">
        <v>1</v>
      </c>
      <c r="B9" s="53">
        <v>2</v>
      </c>
      <c r="C9" s="53">
        <v>3</v>
      </c>
      <c r="D9" s="53">
        <v>4</v>
      </c>
      <c r="E9" s="53">
        <v>5</v>
      </c>
    </row>
    <row r="10" spans="1:5" ht="27.75" customHeight="1">
      <c r="A10" s="53">
        <v>1</v>
      </c>
      <c r="B10" s="109" t="s">
        <v>67</v>
      </c>
      <c r="C10" s="110"/>
      <c r="D10" s="110"/>
      <c r="E10" s="111"/>
    </row>
    <row r="11" spans="1:5" ht="56.25">
      <c r="A11" s="53" t="s">
        <v>4</v>
      </c>
      <c r="B11" s="54" t="s">
        <v>57</v>
      </c>
      <c r="C11" s="53" t="s">
        <v>58</v>
      </c>
      <c r="D11" s="53">
        <v>3.17</v>
      </c>
      <c r="E11" s="53">
        <v>3.34</v>
      </c>
    </row>
    <row r="12" spans="1:5" ht="56.25">
      <c r="A12" s="53" t="s">
        <v>5</v>
      </c>
      <c r="B12" s="54" t="s">
        <v>82</v>
      </c>
      <c r="C12" s="53" t="s">
        <v>58</v>
      </c>
      <c r="D12" s="53">
        <v>3.74</v>
      </c>
      <c r="E12" s="53">
        <v>3.94</v>
      </c>
    </row>
    <row r="13" spans="1:5" ht="35.25" customHeight="1">
      <c r="A13" s="53">
        <v>2</v>
      </c>
      <c r="B13" s="109" t="s">
        <v>146</v>
      </c>
      <c r="C13" s="110"/>
      <c r="D13" s="110"/>
      <c r="E13" s="111"/>
    </row>
    <row r="14" spans="1:5" ht="56.25">
      <c r="A14" s="53" t="s">
        <v>9</v>
      </c>
      <c r="B14" s="54" t="s">
        <v>57</v>
      </c>
      <c r="C14" s="53" t="s">
        <v>58</v>
      </c>
      <c r="D14" s="53">
        <v>2.67</v>
      </c>
      <c r="E14" s="53">
        <v>2.81</v>
      </c>
    </row>
    <row r="15" spans="1:5" ht="56.25">
      <c r="A15" s="53" t="s">
        <v>10</v>
      </c>
      <c r="B15" s="54" t="s">
        <v>82</v>
      </c>
      <c r="C15" s="53" t="s">
        <v>58</v>
      </c>
      <c r="D15" s="53">
        <v>3.15</v>
      </c>
      <c r="E15" s="53">
        <v>3.32</v>
      </c>
    </row>
  </sheetData>
  <sheetProtection/>
  <mergeCells count="9">
    <mergeCell ref="B13:E13"/>
    <mergeCell ref="B10:E10"/>
    <mergeCell ref="D2:E2"/>
    <mergeCell ref="A4:E4"/>
    <mergeCell ref="A5:E5"/>
    <mergeCell ref="A7:A8"/>
    <mergeCell ref="B7:B8"/>
    <mergeCell ref="C7:C8"/>
    <mergeCell ref="D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38" sqref="L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Головина</cp:lastModifiedBy>
  <cp:lastPrinted>2013-11-18T12:11:18Z</cp:lastPrinted>
  <dcterms:created xsi:type="dcterms:W3CDTF">1996-10-08T23:32:33Z</dcterms:created>
  <dcterms:modified xsi:type="dcterms:W3CDTF">2013-11-19T10:12:29Z</dcterms:modified>
  <cp:category/>
  <cp:version/>
  <cp:contentType/>
  <cp:contentStatus/>
</cp:coreProperties>
</file>